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Estimates 2016 2017 " sheetId="1" r:id="rId1"/>
  </sheets>
  <definedNames>
    <definedName name="_xlnm.Print_Area" localSheetId="0">'Estimates 2016 2017 '!$A$1:$C$75</definedName>
  </definedNames>
  <calcPr fullCalcOnLoad="1"/>
</workbook>
</file>

<file path=xl/sharedStrings.xml><?xml version="1.0" encoding="utf-8"?>
<sst xmlns="http://schemas.openxmlformats.org/spreadsheetml/2006/main" count="72" uniqueCount="67">
  <si>
    <t>Precept</t>
  </si>
  <si>
    <t>Internal audit</t>
  </si>
  <si>
    <t>Insurance</t>
  </si>
  <si>
    <t>Total</t>
  </si>
  <si>
    <t>Income</t>
  </si>
  <si>
    <t>Vat Prev Year</t>
  </si>
  <si>
    <t>Bank Interest</t>
  </si>
  <si>
    <t>Expenditure</t>
  </si>
  <si>
    <t>Clerk's salary</t>
  </si>
  <si>
    <t>Postage, telephone, admin etc.</t>
  </si>
  <si>
    <t>External audit</t>
  </si>
  <si>
    <t>Grasscutting</t>
  </si>
  <si>
    <t>Donations</t>
  </si>
  <si>
    <t>Travel expenses</t>
  </si>
  <si>
    <t>Balance carried forward</t>
  </si>
  <si>
    <t>HAWTHORN PARISH COUNCIL</t>
  </si>
  <si>
    <t>Chairman's Allowance</t>
  </si>
  <si>
    <t>LCTSG</t>
  </si>
  <si>
    <t>FOI Commissioner</t>
  </si>
  <si>
    <t>Cllr. Training</t>
  </si>
  <si>
    <t>Hire of Hall</t>
  </si>
  <si>
    <t>Bulb Planting</t>
  </si>
  <si>
    <t>Snowman Competition</t>
  </si>
  <si>
    <t>Big Lunch / Open Garden Walk</t>
  </si>
  <si>
    <t>Dog Bags</t>
  </si>
  <si>
    <t xml:space="preserve">Web-site /e mail </t>
  </si>
  <si>
    <t>Bulb planting donation</t>
  </si>
  <si>
    <t>General Open Spaces</t>
  </si>
  <si>
    <t>General Administration</t>
  </si>
  <si>
    <t>Total Administration</t>
  </si>
  <si>
    <t>Community Engagement</t>
  </si>
  <si>
    <t xml:space="preserve"> Training /Subscriptions</t>
  </si>
  <si>
    <t>Subscriptions</t>
  </si>
  <si>
    <t>Open Spaces</t>
  </si>
  <si>
    <t>Events</t>
  </si>
  <si>
    <t>Capital Expenditure</t>
  </si>
  <si>
    <t>Total Community Engagement</t>
  </si>
  <si>
    <t>Total Training / Subs</t>
  </si>
  <si>
    <t>Total Open Spaces</t>
  </si>
  <si>
    <t>Total Events</t>
  </si>
  <si>
    <t>TOTAL Expenditure</t>
  </si>
  <si>
    <t xml:space="preserve">    </t>
  </si>
  <si>
    <t>Photograph Exhibition</t>
  </si>
  <si>
    <t>Play Area inspections</t>
  </si>
  <si>
    <t>Christmas Tree and Lights  event</t>
  </si>
  <si>
    <t>2017/2018</t>
  </si>
  <si>
    <t>Actual 2016/2017</t>
  </si>
  <si>
    <t>Elections</t>
  </si>
  <si>
    <t>Newsletter / Printing</t>
  </si>
  <si>
    <t xml:space="preserve">Ringfenced </t>
  </si>
  <si>
    <t>WiFi  Community Centre</t>
  </si>
  <si>
    <t>Capital Income / Grants</t>
  </si>
  <si>
    <t>Tree Work</t>
  </si>
  <si>
    <t>Est 2017/2018</t>
  </si>
  <si>
    <t>Revised 2017 / 18</t>
  </si>
  <si>
    <t xml:space="preserve">Est 2018 / 2019 </t>
  </si>
  <si>
    <t>Est 2018 / 2019</t>
  </si>
  <si>
    <t>Grants</t>
  </si>
  <si>
    <t xml:space="preserve">Sunflower </t>
  </si>
  <si>
    <t>Balance Income /Expen</t>
  </si>
  <si>
    <t>3 / 4 Year</t>
  </si>
  <si>
    <t>Data Protection</t>
  </si>
  <si>
    <t>Community Plant</t>
  </si>
  <si>
    <t>Bulbs</t>
  </si>
  <si>
    <t>Computer and scanner and printer</t>
  </si>
  <si>
    <t>Tax Base</t>
  </si>
  <si>
    <t>Band D (Precept / Tax base)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</si>
</sst>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"/>
    <numFmt numFmtId="173" formatCode="&quot;£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72" fontId="37" fillId="0" borderId="0" xfId="0" applyNumberFormat="1" applyFont="1" applyAlignment="1">
      <alignment/>
    </xf>
    <xf numFmtId="172" fontId="38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2" fontId="38" fillId="0" borderId="0" xfId="0" applyNumberFormat="1" applyFont="1" applyAlignment="1">
      <alignment wrapText="1"/>
    </xf>
    <xf numFmtId="173" fontId="37" fillId="0" borderId="0" xfId="0" applyNumberFormat="1" applyFont="1" applyAlignment="1">
      <alignment/>
    </xf>
    <xf numFmtId="9" fontId="37" fillId="0" borderId="0" xfId="0" applyNumberFormat="1" applyFont="1" applyAlignment="1">
      <alignment/>
    </xf>
    <xf numFmtId="9" fontId="38" fillId="0" borderId="0" xfId="0" applyNumberFormat="1" applyFont="1" applyAlignment="1">
      <alignment/>
    </xf>
    <xf numFmtId="0" fontId="0" fillId="0" borderId="0" xfId="0" applyFont="1" applyAlignment="1">
      <alignment horizontal="justify" vertical="center"/>
    </xf>
    <xf numFmtId="8" fontId="0" fillId="0" borderId="0" xfId="0" applyNumberFormat="1" applyFont="1" applyAlignment="1">
      <alignment horizontal="right" vertical="center"/>
    </xf>
    <xf numFmtId="172" fontId="37" fillId="0" borderId="0" xfId="0" applyNumberFormat="1" applyFont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SheetLayoutView="100" zoomScalePageLayoutView="125" workbookViewId="0" topLeftCell="A1">
      <pane ySplit="3" topLeftCell="A54" activePane="bottomLeft" state="frozen"/>
      <selection pane="topLeft" activeCell="A1" sqref="A1"/>
      <selection pane="bottomLeft" activeCell="L87" sqref="L87"/>
    </sheetView>
  </sheetViews>
  <sheetFormatPr defaultColWidth="8.7109375" defaultRowHeight="15"/>
  <cols>
    <col min="1" max="1" width="16.140625" style="3" bestFit="1" customWidth="1"/>
    <col min="2" max="2" width="8.7109375" style="1" customWidth="1"/>
    <col min="3" max="4" width="8.7109375" style="3" customWidth="1"/>
    <col min="5" max="5" width="10.8515625" style="1" customWidth="1"/>
    <col min="6" max="6" width="10.00390625" style="1" customWidth="1"/>
    <col min="7" max="7" width="8.7109375" style="7" customWidth="1"/>
    <col min="8" max="16384" width="8.7109375" style="3" customWidth="1"/>
  </cols>
  <sheetData>
    <row r="1" ht="13.5">
      <c r="A1" s="2" t="s">
        <v>15</v>
      </c>
    </row>
    <row r="2" ht="13.5">
      <c r="A2" s="2"/>
    </row>
    <row r="3" spans="2:6" s="4" customFormat="1" ht="27.75">
      <c r="B3" s="5" t="s">
        <v>46</v>
      </c>
      <c r="C3" s="4" t="s">
        <v>53</v>
      </c>
      <c r="D3" s="4" t="s">
        <v>60</v>
      </c>
      <c r="E3" s="2" t="s">
        <v>54</v>
      </c>
      <c r="F3" s="8" t="s">
        <v>55</v>
      </c>
    </row>
    <row r="4" spans="2:7" s="4" customFormat="1" ht="13.5">
      <c r="B4" s="5"/>
      <c r="E4" s="1"/>
      <c r="F4" s="1"/>
      <c r="G4" s="8"/>
    </row>
    <row r="5" spans="1:7" s="4" customFormat="1" ht="13.5">
      <c r="A5" s="4" t="s">
        <v>14</v>
      </c>
      <c r="B5" s="2">
        <v>8975</v>
      </c>
      <c r="C5" s="2">
        <f>B5+B12-B61</f>
        <v>8703</v>
      </c>
      <c r="D5" s="2">
        <v>10227</v>
      </c>
      <c r="E5" s="1">
        <v>10227</v>
      </c>
      <c r="F5" s="1">
        <v>10227</v>
      </c>
      <c r="G5" s="8"/>
    </row>
    <row r="6" spans="1:7" s="4" customFormat="1" ht="13.5">
      <c r="A6" s="4" t="s">
        <v>4</v>
      </c>
      <c r="E6" s="1"/>
      <c r="F6" s="1"/>
      <c r="G6" s="8"/>
    </row>
    <row r="7" spans="1:7" s="4" customFormat="1" ht="13.5">
      <c r="A7" s="3" t="s">
        <v>0</v>
      </c>
      <c r="B7" s="1">
        <v>7792</v>
      </c>
      <c r="C7" s="6">
        <v>8509</v>
      </c>
      <c r="D7" s="3">
        <v>8509</v>
      </c>
      <c r="E7" s="3">
        <v>8509</v>
      </c>
      <c r="F7" s="1">
        <v>8606</v>
      </c>
      <c r="G7" s="8"/>
    </row>
    <row r="8" spans="1:7" s="4" customFormat="1" ht="13.5">
      <c r="A8" s="3" t="s">
        <v>17</v>
      </c>
      <c r="B8" s="1">
        <v>253</v>
      </c>
      <c r="C8" s="6">
        <v>122</v>
      </c>
      <c r="D8" s="3">
        <v>122</v>
      </c>
      <c r="E8" s="3">
        <v>122</v>
      </c>
      <c r="F8" s="1">
        <v>29</v>
      </c>
      <c r="G8" s="8"/>
    </row>
    <row r="9" spans="1:7" ht="13.5">
      <c r="A9" s="3" t="s">
        <v>5</v>
      </c>
      <c r="B9" s="1">
        <v>540</v>
      </c>
      <c r="C9" s="6">
        <v>380</v>
      </c>
      <c r="D9" s="3">
        <v>544</v>
      </c>
      <c r="E9" s="1">
        <v>544</v>
      </c>
      <c r="F9" s="1">
        <v>550</v>
      </c>
      <c r="G9" s="8"/>
    </row>
    <row r="10" spans="1:7" ht="13.5">
      <c r="A10" s="3" t="s">
        <v>6</v>
      </c>
      <c r="B10" s="1">
        <v>0</v>
      </c>
      <c r="C10" s="6">
        <v>0</v>
      </c>
      <c r="D10" s="3">
        <v>0</v>
      </c>
      <c r="E10" s="1">
        <v>0</v>
      </c>
      <c r="F10" s="11">
        <v>0</v>
      </c>
      <c r="G10" s="8"/>
    </row>
    <row r="11" spans="1:7" ht="13.5">
      <c r="A11" s="3" t="s">
        <v>26</v>
      </c>
      <c r="B11" s="1">
        <v>140</v>
      </c>
      <c r="C11" s="6">
        <v>0</v>
      </c>
      <c r="D11" s="3">
        <v>0</v>
      </c>
      <c r="E11" s="1">
        <v>0</v>
      </c>
      <c r="F11" s="11">
        <v>0</v>
      </c>
      <c r="G11" s="8"/>
    </row>
    <row r="12" spans="1:7" ht="13.5">
      <c r="A12" s="4" t="s">
        <v>3</v>
      </c>
      <c r="B12" s="2">
        <f>SUM(B7:B11)</f>
        <v>8725</v>
      </c>
      <c r="C12" s="2">
        <f>SUM(C7:C11)</f>
        <v>9011</v>
      </c>
      <c r="D12" s="2">
        <f>SUM(D7:D11)</f>
        <v>9175</v>
      </c>
      <c r="E12" s="2">
        <f>SUM(E7:E11)</f>
        <v>9175</v>
      </c>
      <c r="F12" s="2">
        <f>SUM(F7:F11)</f>
        <v>9185</v>
      </c>
      <c r="G12" s="8"/>
    </row>
    <row r="14" spans="1:6" s="4" customFormat="1" ht="27.75">
      <c r="A14" s="4" t="s">
        <v>7</v>
      </c>
      <c r="B14" s="5" t="s">
        <v>46</v>
      </c>
      <c r="C14" s="4" t="s">
        <v>45</v>
      </c>
      <c r="D14" s="4" t="s">
        <v>60</v>
      </c>
      <c r="E14" s="1" t="s">
        <v>54</v>
      </c>
      <c r="F14" s="8" t="s">
        <v>56</v>
      </c>
    </row>
    <row r="15" spans="1:7" s="4" customFormat="1" ht="13.5">
      <c r="A15" s="4" t="s">
        <v>28</v>
      </c>
      <c r="B15" s="2"/>
      <c r="E15" s="1"/>
      <c r="F15" s="1"/>
      <c r="G15" s="8"/>
    </row>
    <row r="16" spans="1:6" ht="13.5">
      <c r="A16" s="3" t="s">
        <v>8</v>
      </c>
      <c r="B16" s="1">
        <v>2200</v>
      </c>
      <c r="C16" s="1">
        <v>2226</v>
      </c>
      <c r="D16" s="3">
        <v>1250</v>
      </c>
      <c r="E16" s="1">
        <v>2500</v>
      </c>
      <c r="F16" s="1">
        <v>2550</v>
      </c>
    </row>
    <row r="17" spans="1:7" s="4" customFormat="1" ht="13.5">
      <c r="A17" s="3" t="s">
        <v>9</v>
      </c>
      <c r="B17" s="1">
        <v>130</v>
      </c>
      <c r="C17" s="1">
        <v>130</v>
      </c>
      <c r="D17" s="3">
        <v>0</v>
      </c>
      <c r="E17" s="1">
        <v>104</v>
      </c>
      <c r="F17" s="1">
        <v>104</v>
      </c>
      <c r="G17" s="8"/>
    </row>
    <row r="18" spans="1:7" s="4" customFormat="1" ht="13.5">
      <c r="A18" s="3" t="s">
        <v>13</v>
      </c>
      <c r="B18" s="1">
        <v>500</v>
      </c>
      <c r="C18" s="1">
        <v>500</v>
      </c>
      <c r="D18" s="3">
        <v>0</v>
      </c>
      <c r="E18" s="1">
        <v>500</v>
      </c>
      <c r="F18" s="1">
        <v>500</v>
      </c>
      <c r="G18" s="8"/>
    </row>
    <row r="19" spans="1:6" ht="13.5">
      <c r="A19" s="3" t="s">
        <v>2</v>
      </c>
      <c r="B19" s="1">
        <v>475</v>
      </c>
      <c r="C19" s="1">
        <v>475</v>
      </c>
      <c r="D19" s="3">
        <v>468</v>
      </c>
      <c r="E19" s="1">
        <v>468</v>
      </c>
      <c r="F19" s="1">
        <v>450</v>
      </c>
    </row>
    <row r="20" spans="1:6" ht="13.5">
      <c r="A20" s="3" t="s">
        <v>1</v>
      </c>
      <c r="B20" s="1">
        <v>100</v>
      </c>
      <c r="C20" s="1">
        <v>100</v>
      </c>
      <c r="D20" s="3">
        <v>100</v>
      </c>
      <c r="E20" s="1">
        <v>100</v>
      </c>
      <c r="F20" s="1">
        <v>100</v>
      </c>
    </row>
    <row r="21" spans="1:6" ht="13.5">
      <c r="A21" s="3" t="s">
        <v>10</v>
      </c>
      <c r="B21" s="1">
        <v>30</v>
      </c>
      <c r="C21" s="1">
        <v>30</v>
      </c>
      <c r="D21" s="3">
        <v>120</v>
      </c>
      <c r="E21" s="1">
        <v>120</v>
      </c>
      <c r="F21" s="1">
        <v>0</v>
      </c>
    </row>
    <row r="22" spans="1:6" ht="13.5">
      <c r="A22" s="3" t="s">
        <v>18</v>
      </c>
      <c r="B22" s="1">
        <v>100</v>
      </c>
      <c r="C22" s="1">
        <v>100</v>
      </c>
      <c r="D22" s="3">
        <v>0</v>
      </c>
      <c r="E22" s="1">
        <v>100</v>
      </c>
      <c r="F22" s="1">
        <v>100</v>
      </c>
    </row>
    <row r="23" spans="1:6" ht="13.5">
      <c r="A23" s="3" t="s">
        <v>61</v>
      </c>
      <c r="C23" s="1"/>
      <c r="D23" s="3">
        <v>0</v>
      </c>
      <c r="E23" s="1">
        <v>0</v>
      </c>
      <c r="F23" s="1">
        <v>300</v>
      </c>
    </row>
    <row r="24" spans="1:6" ht="13.5">
      <c r="A24" s="3" t="s">
        <v>20</v>
      </c>
      <c r="B24" s="1">
        <v>250</v>
      </c>
      <c r="C24" s="1">
        <v>250</v>
      </c>
      <c r="D24" s="3">
        <v>0</v>
      </c>
      <c r="E24" s="1">
        <v>250</v>
      </c>
      <c r="F24" s="1">
        <v>250</v>
      </c>
    </row>
    <row r="25" spans="1:6" ht="13.5">
      <c r="A25" s="3" t="s">
        <v>47</v>
      </c>
      <c r="C25" s="3">
        <v>700</v>
      </c>
      <c r="D25" s="3">
        <v>0</v>
      </c>
      <c r="E25" s="1">
        <v>0</v>
      </c>
      <c r="F25" s="1">
        <v>300</v>
      </c>
    </row>
    <row r="26" spans="1:7" s="4" customFormat="1" ht="13.5">
      <c r="A26" s="4" t="s">
        <v>29</v>
      </c>
      <c r="B26" s="2">
        <f>SUM(B16:B25)</f>
        <v>3785</v>
      </c>
      <c r="C26" s="2">
        <f>SUM(C16:C25)</f>
        <v>4511</v>
      </c>
      <c r="D26" s="2">
        <f>SUM(D16:D25)</f>
        <v>1938</v>
      </c>
      <c r="E26" s="2">
        <f>SUM(E16:E25)</f>
        <v>4142</v>
      </c>
      <c r="F26" s="2">
        <f>SUM(F16:F25)</f>
        <v>4654</v>
      </c>
      <c r="G26" s="8"/>
    </row>
    <row r="27" spans="2:7" s="4" customFormat="1" ht="13.5">
      <c r="B27" s="2"/>
      <c r="E27" s="1"/>
      <c r="F27" s="1"/>
      <c r="G27" s="8"/>
    </row>
    <row r="28" spans="1:7" s="4" customFormat="1" ht="13.5">
      <c r="A28" s="4" t="s">
        <v>30</v>
      </c>
      <c r="B28" s="2"/>
      <c r="E28" s="1"/>
      <c r="F28" s="1"/>
      <c r="G28" s="8"/>
    </row>
    <row r="29" spans="1:7" s="4" customFormat="1" ht="13.5">
      <c r="A29" s="3" t="s">
        <v>25</v>
      </c>
      <c r="B29" s="1">
        <v>26</v>
      </c>
      <c r="C29" s="1">
        <v>30</v>
      </c>
      <c r="D29" s="3">
        <v>72</v>
      </c>
      <c r="E29" s="1">
        <v>72</v>
      </c>
      <c r="F29" s="1">
        <v>72</v>
      </c>
      <c r="G29" s="8"/>
    </row>
    <row r="30" spans="1:7" s="4" customFormat="1" ht="13.5">
      <c r="A30" s="3" t="s">
        <v>48</v>
      </c>
      <c r="B30" s="1">
        <v>180</v>
      </c>
      <c r="C30" s="1">
        <v>180</v>
      </c>
      <c r="D30" s="3">
        <v>130</v>
      </c>
      <c r="E30" s="1">
        <v>180</v>
      </c>
      <c r="F30" s="1">
        <v>180</v>
      </c>
      <c r="G30" s="8"/>
    </row>
    <row r="31" spans="1:6" ht="13.5">
      <c r="A31" s="3" t="s">
        <v>50</v>
      </c>
      <c r="D31" s="3">
        <v>4430</v>
      </c>
      <c r="E31" s="1">
        <v>600</v>
      </c>
      <c r="F31" s="1">
        <v>0</v>
      </c>
    </row>
    <row r="32" spans="1:7" s="4" customFormat="1" ht="13.5">
      <c r="A32" s="4" t="s">
        <v>36</v>
      </c>
      <c r="B32" s="2">
        <f>SUM(B29:B31)</f>
        <v>206</v>
      </c>
      <c r="C32" s="2">
        <f>SUM(C29:C31)</f>
        <v>210</v>
      </c>
      <c r="D32" s="2">
        <f>SUM(D29:D31)</f>
        <v>4632</v>
      </c>
      <c r="E32" s="2">
        <f>SUM(E29:E31)</f>
        <v>852</v>
      </c>
      <c r="F32" s="2">
        <f>SUM(F29:F31)</f>
        <v>252</v>
      </c>
      <c r="G32" s="8"/>
    </row>
    <row r="33" spans="5:6" ht="13.5">
      <c r="E33" s="2"/>
      <c r="F33" s="2"/>
    </row>
    <row r="34" spans="1:7" s="4" customFormat="1" ht="13.5">
      <c r="A34" s="4" t="s">
        <v>31</v>
      </c>
      <c r="B34" s="2"/>
      <c r="E34" s="1"/>
      <c r="F34" s="1"/>
      <c r="G34" s="8"/>
    </row>
    <row r="35" spans="1:6" ht="13.5">
      <c r="A35" s="3" t="s">
        <v>16</v>
      </c>
      <c r="B35" s="1">
        <v>100</v>
      </c>
      <c r="C35" s="1">
        <v>50</v>
      </c>
      <c r="D35" s="3">
        <v>75</v>
      </c>
      <c r="E35" s="1">
        <v>75</v>
      </c>
      <c r="F35" s="1">
        <v>75</v>
      </c>
    </row>
    <row r="36" spans="1:6" ht="13.5">
      <c r="A36" s="3" t="s">
        <v>19</v>
      </c>
      <c r="B36" s="1">
        <v>50</v>
      </c>
      <c r="C36" s="1">
        <v>50</v>
      </c>
      <c r="D36" s="3">
        <v>123</v>
      </c>
      <c r="E36" s="1">
        <v>174</v>
      </c>
      <c r="F36" s="1">
        <v>174</v>
      </c>
    </row>
    <row r="37" spans="1:6" ht="13.5">
      <c r="A37" s="3" t="s">
        <v>32</v>
      </c>
      <c r="B37" s="1">
        <v>200</v>
      </c>
      <c r="C37" s="1">
        <v>200</v>
      </c>
      <c r="D37" s="3">
        <v>230</v>
      </c>
      <c r="E37" s="1">
        <v>230</v>
      </c>
      <c r="F37" s="1">
        <v>230</v>
      </c>
    </row>
    <row r="38" spans="1:7" s="4" customFormat="1" ht="13.5">
      <c r="A38" s="4" t="s">
        <v>37</v>
      </c>
      <c r="B38" s="2">
        <f>SUM(B35:B37)</f>
        <v>350</v>
      </c>
      <c r="C38" s="2">
        <f>SUM(C35:C37)</f>
        <v>300</v>
      </c>
      <c r="D38" s="2">
        <f>SUM(D35:D37)</f>
        <v>428</v>
      </c>
      <c r="E38" s="2">
        <f>SUM(E35:E37)</f>
        <v>479</v>
      </c>
      <c r="F38" s="2">
        <f>SUM(F35:F37)</f>
        <v>479</v>
      </c>
      <c r="G38" s="8"/>
    </row>
    <row r="39" spans="2:7" s="4" customFormat="1" ht="13.5">
      <c r="B39" s="2"/>
      <c r="E39" s="1"/>
      <c r="F39" s="1"/>
      <c r="G39" s="8"/>
    </row>
    <row r="40" spans="1:7" s="4" customFormat="1" ht="13.5">
      <c r="A40" s="4" t="s">
        <v>57</v>
      </c>
      <c r="B40" s="2"/>
      <c r="E40" s="1"/>
      <c r="F40" s="1"/>
      <c r="G40" s="8"/>
    </row>
    <row r="41" spans="1:6" ht="13.5">
      <c r="A41" s="3" t="s">
        <v>12</v>
      </c>
      <c r="B41" s="1">
        <v>600</v>
      </c>
      <c r="C41" s="1">
        <v>500</v>
      </c>
      <c r="D41" s="3">
        <v>450</v>
      </c>
      <c r="E41" s="1">
        <v>450</v>
      </c>
      <c r="F41" s="1">
        <v>400</v>
      </c>
    </row>
    <row r="42" spans="1:7" s="4" customFormat="1" ht="13.5">
      <c r="A42" s="4" t="s">
        <v>3</v>
      </c>
      <c r="B42" s="2">
        <f>SUM(B41)</f>
        <v>600</v>
      </c>
      <c r="C42" s="2">
        <f>SUM(C41)</f>
        <v>500</v>
      </c>
      <c r="D42" s="2">
        <f>SUM(D41)</f>
        <v>450</v>
      </c>
      <c r="E42" s="2">
        <f>SUM(E41)</f>
        <v>450</v>
      </c>
      <c r="F42" s="2">
        <f>SUM(F41)</f>
        <v>400</v>
      </c>
      <c r="G42" s="8"/>
    </row>
    <row r="43" spans="2:7" s="4" customFormat="1" ht="13.5">
      <c r="B43" s="2"/>
      <c r="E43" s="1"/>
      <c r="F43" s="1"/>
      <c r="G43" s="8"/>
    </row>
    <row r="44" spans="1:7" s="4" customFormat="1" ht="13.5">
      <c r="A44" s="4" t="s">
        <v>33</v>
      </c>
      <c r="B44" s="2"/>
      <c r="E44" s="2"/>
      <c r="F44" s="2"/>
      <c r="G44" s="8"/>
    </row>
    <row r="45" spans="1:6" ht="13.5">
      <c r="A45" s="3" t="s">
        <v>11</v>
      </c>
      <c r="B45" s="1">
        <v>1800</v>
      </c>
      <c r="C45" s="1">
        <v>1800</v>
      </c>
      <c r="D45" s="3">
        <v>0</v>
      </c>
      <c r="E45" s="1">
        <v>1800</v>
      </c>
      <c r="F45" s="1">
        <v>1800</v>
      </c>
    </row>
    <row r="46" spans="1:6" ht="13.5">
      <c r="A46" s="3" t="s">
        <v>43</v>
      </c>
      <c r="B46" s="1">
        <v>400</v>
      </c>
      <c r="C46" s="1">
        <v>400</v>
      </c>
      <c r="D46" s="3">
        <v>105</v>
      </c>
      <c r="E46" s="1">
        <v>350</v>
      </c>
      <c r="F46" s="1">
        <v>350</v>
      </c>
    </row>
    <row r="47" spans="1:6" ht="13.5">
      <c r="A47" s="3" t="s">
        <v>27</v>
      </c>
      <c r="B47" s="1">
        <v>500</v>
      </c>
      <c r="C47" s="1">
        <v>500</v>
      </c>
      <c r="D47" s="3">
        <v>0</v>
      </c>
      <c r="E47" s="1">
        <v>500</v>
      </c>
      <c r="F47" s="1">
        <v>500</v>
      </c>
    </row>
    <row r="48" spans="1:6" ht="13.5">
      <c r="A48" s="3" t="s">
        <v>24</v>
      </c>
      <c r="B48" s="1">
        <v>50</v>
      </c>
      <c r="C48" s="1">
        <v>25</v>
      </c>
      <c r="D48" s="3">
        <v>98</v>
      </c>
      <c r="E48" s="1">
        <v>98</v>
      </c>
      <c r="F48" s="1">
        <v>50</v>
      </c>
    </row>
    <row r="49" spans="1:6" ht="13.5">
      <c r="A49" s="3" t="s">
        <v>52</v>
      </c>
      <c r="B49" s="1">
        <v>400</v>
      </c>
      <c r="C49" s="1">
        <v>100</v>
      </c>
      <c r="D49" s="3">
        <v>0</v>
      </c>
      <c r="E49" s="1">
        <v>0</v>
      </c>
      <c r="F49" s="1">
        <v>50</v>
      </c>
    </row>
    <row r="50" spans="1:7" s="4" customFormat="1" ht="13.5">
      <c r="A50" s="4" t="s">
        <v>38</v>
      </c>
      <c r="B50" s="2">
        <f>SUM(B45:B49)</f>
        <v>3150</v>
      </c>
      <c r="C50" s="2">
        <f>SUM(C45:C49)</f>
        <v>2825</v>
      </c>
      <c r="D50" s="2">
        <f>SUM(D45:D49)</f>
        <v>203</v>
      </c>
      <c r="E50" s="2">
        <f>SUM(E45:E49)</f>
        <v>2748</v>
      </c>
      <c r="F50" s="2">
        <f>SUM(F45:F49)</f>
        <v>2750</v>
      </c>
      <c r="G50" s="8"/>
    </row>
    <row r="52" spans="1:7" s="4" customFormat="1" ht="13.5">
      <c r="A52" s="4" t="s">
        <v>34</v>
      </c>
      <c r="B52" s="2"/>
      <c r="E52" s="2"/>
      <c r="F52" s="2"/>
      <c r="G52" s="8"/>
    </row>
    <row r="53" spans="1:6" ht="13.5">
      <c r="A53" s="3" t="s">
        <v>44</v>
      </c>
      <c r="B53" s="1">
        <v>400</v>
      </c>
      <c r="C53" s="1">
        <v>350</v>
      </c>
      <c r="D53" s="3">
        <v>350</v>
      </c>
      <c r="E53" s="1">
        <v>350</v>
      </c>
      <c r="F53" s="1">
        <v>350</v>
      </c>
    </row>
    <row r="54" spans="1:6" ht="13.5">
      <c r="A54" s="3" t="s">
        <v>58</v>
      </c>
      <c r="B54" s="1">
        <v>55</v>
      </c>
      <c r="C54" s="1">
        <v>55</v>
      </c>
      <c r="D54" s="3">
        <v>67</v>
      </c>
      <c r="E54" s="1">
        <v>67</v>
      </c>
      <c r="F54" s="1">
        <v>50</v>
      </c>
    </row>
    <row r="55" spans="1:6" ht="13.5">
      <c r="A55" s="3" t="s">
        <v>21</v>
      </c>
      <c r="B55" s="1">
        <v>140</v>
      </c>
      <c r="C55" s="1">
        <v>0</v>
      </c>
      <c r="D55" s="3">
        <v>0</v>
      </c>
      <c r="E55" s="1">
        <v>0</v>
      </c>
      <c r="F55" s="1">
        <v>0</v>
      </c>
    </row>
    <row r="56" spans="1:6" ht="13.5">
      <c r="A56" s="3" t="s">
        <v>22</v>
      </c>
      <c r="B56" s="1">
        <v>75</v>
      </c>
      <c r="C56" s="1">
        <v>50</v>
      </c>
      <c r="D56" s="3">
        <v>0</v>
      </c>
      <c r="E56" s="1">
        <v>50</v>
      </c>
      <c r="F56" s="1">
        <v>50</v>
      </c>
    </row>
    <row r="57" spans="1:6" ht="13.5">
      <c r="A57" s="3" t="s">
        <v>42</v>
      </c>
      <c r="B57" s="1">
        <v>10</v>
      </c>
      <c r="C57" s="1">
        <v>10</v>
      </c>
      <c r="D57" s="3">
        <v>0</v>
      </c>
      <c r="E57" s="1">
        <v>0</v>
      </c>
      <c r="F57" s="1">
        <v>0</v>
      </c>
    </row>
    <row r="58" spans="1:6" ht="13.5">
      <c r="A58" s="3" t="s">
        <v>23</v>
      </c>
      <c r="B58" s="1">
        <v>226</v>
      </c>
      <c r="C58" s="1">
        <v>200</v>
      </c>
      <c r="D58" s="3">
        <v>341</v>
      </c>
      <c r="E58" s="1">
        <v>341</v>
      </c>
      <c r="F58" s="1">
        <v>200</v>
      </c>
    </row>
    <row r="59" spans="1:7" s="4" customFormat="1" ht="13.5">
      <c r="A59" s="4" t="s">
        <v>39</v>
      </c>
      <c r="B59" s="2">
        <f>SUM(B53:B58)</f>
        <v>906</v>
      </c>
      <c r="C59" s="2">
        <f>SUM(C53:C58)</f>
        <v>665</v>
      </c>
      <c r="D59" s="2">
        <f>SUM(D53:D58)</f>
        <v>758</v>
      </c>
      <c r="E59" s="2">
        <f>SUM(E53:E58)</f>
        <v>808</v>
      </c>
      <c r="F59" s="2">
        <f>SUM(F53:F58)</f>
        <v>650</v>
      </c>
      <c r="G59" s="8"/>
    </row>
    <row r="61" spans="1:6" ht="13.5">
      <c r="A61" s="4" t="s">
        <v>40</v>
      </c>
      <c r="B61" s="2">
        <f>B26+B59+B50+B38+B42+B32</f>
        <v>8997</v>
      </c>
      <c r="C61" s="2">
        <f>C26+C59+C50+C38+C42+C32</f>
        <v>9011</v>
      </c>
      <c r="D61" s="2">
        <f>D26+D59+D50+D38+D42+D32</f>
        <v>8409</v>
      </c>
      <c r="E61" s="2">
        <f>E26+E59+E50+E38+E42+E32</f>
        <v>9479</v>
      </c>
      <c r="F61" s="2">
        <f>F26+F59+F50+F38+F42+F32</f>
        <v>9185</v>
      </c>
    </row>
    <row r="62" spans="1:6" ht="13.5">
      <c r="A62" s="4"/>
      <c r="B62" s="2"/>
      <c r="C62" s="2"/>
      <c r="D62" s="2"/>
      <c r="E62" s="2"/>
      <c r="F62" s="2"/>
    </row>
    <row r="63" spans="1:6" ht="13.5">
      <c r="A63" s="4" t="s">
        <v>59</v>
      </c>
      <c r="B63" s="2">
        <f>B12-B61</f>
        <v>-272</v>
      </c>
      <c r="C63" s="2">
        <f>C12-C61</f>
        <v>0</v>
      </c>
      <c r="D63" s="2">
        <f>D12-D61</f>
        <v>766</v>
      </c>
      <c r="E63" s="2">
        <f>E12-E61</f>
        <v>-304</v>
      </c>
      <c r="F63" s="2">
        <f>F12-F61</f>
        <v>0</v>
      </c>
    </row>
    <row r="66" spans="2:7" s="4" customFormat="1" ht="13.5">
      <c r="B66" s="2"/>
      <c r="C66" s="2"/>
      <c r="E66" s="2"/>
      <c r="F66" s="2"/>
      <c r="G66" s="8"/>
    </row>
    <row r="67" ht="13.5">
      <c r="A67" s="4" t="s">
        <v>51</v>
      </c>
    </row>
    <row r="68" spans="1:3" ht="13.5">
      <c r="A68" s="3" t="s">
        <v>62</v>
      </c>
      <c r="B68" s="1">
        <v>10000</v>
      </c>
      <c r="C68" s="1"/>
    </row>
    <row r="69" ht="13.5">
      <c r="C69" s="1"/>
    </row>
    <row r="70" spans="1:7" s="4" customFormat="1" ht="13.5">
      <c r="A70" s="4" t="s">
        <v>3</v>
      </c>
      <c r="B70" s="2">
        <f>SUM(B68:B69)</f>
        <v>10000</v>
      </c>
      <c r="C70" s="2"/>
      <c r="D70" s="2"/>
      <c r="E70" s="2"/>
      <c r="F70" s="2"/>
      <c r="G70" s="8"/>
    </row>
    <row r="72" spans="1:7" s="4" customFormat="1" ht="13.5">
      <c r="A72" s="4" t="s">
        <v>35</v>
      </c>
      <c r="B72" s="2"/>
      <c r="E72" s="1"/>
      <c r="F72" s="1"/>
      <c r="G72" s="8"/>
    </row>
    <row r="73" spans="1:3" ht="13.5">
      <c r="A73" s="3" t="s">
        <v>63</v>
      </c>
      <c r="B73" s="1">
        <v>474</v>
      </c>
      <c r="C73" s="1"/>
    </row>
    <row r="75" spans="1:3" ht="13.5">
      <c r="A75" s="4" t="s">
        <v>49</v>
      </c>
      <c r="B75" s="2">
        <v>750</v>
      </c>
      <c r="C75" s="3" t="s">
        <v>64</v>
      </c>
    </row>
    <row r="77" spans="1:6" ht="15">
      <c r="A77" s="9" t="s">
        <v>65</v>
      </c>
      <c r="B77" s="9" t="s">
        <v>41</v>
      </c>
      <c r="E77" s="1">
        <v>201.4</v>
      </c>
      <c r="F77" s="10">
        <v>203.7</v>
      </c>
    </row>
    <row r="78" spans="1:6" ht="30">
      <c r="A78" s="9" t="s">
        <v>66</v>
      </c>
      <c r="B78"/>
      <c r="C78"/>
      <c r="E78" s="6">
        <f>E7/E77</f>
        <v>42.249255213505464</v>
      </c>
      <c r="F78" s="6">
        <f>F7/F77</f>
        <v>42.24840451644575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fitToHeight="1" fitToWidth="1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Swinbank</dc:creator>
  <cp:keywords/>
  <dc:description/>
  <cp:lastModifiedBy>Microsoft Office User</cp:lastModifiedBy>
  <cp:lastPrinted>2017-01-13T19:09:15Z</cp:lastPrinted>
  <dcterms:created xsi:type="dcterms:W3CDTF">2014-06-16T18:24:08Z</dcterms:created>
  <dcterms:modified xsi:type="dcterms:W3CDTF">2018-01-03T10:34:33Z</dcterms:modified>
  <cp:category/>
  <cp:version/>
  <cp:contentType/>
  <cp:contentStatus/>
</cp:coreProperties>
</file>